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Publiczne\Desktop\Postępowania\2020\poniżej 30 tys. euro\sprzęt AGD - Okęcie, Grochów\"/>
    </mc:Choice>
  </mc:AlternateContent>
  <xr:revisionPtr revIDLastSave="0" documentId="13_ncr:1_{BFD0636F-F780-4642-87D3-2710F26AFC01}" xr6:coauthVersionLast="45" xr6:coauthVersionMax="45" xr10:uidLastSave="{00000000-0000-0000-0000-000000000000}"/>
  <bookViews>
    <workbookView xWindow="-120" yWindow="-120" windowWidth="29040" windowHeight="15840" activeTab="1" xr2:uid="{4E0791C0-C317-453C-8505-878124AC6FD4}"/>
  </bookViews>
  <sheets>
    <sheet name="Arkusz1" sheetId="1" r:id="rId1"/>
    <sheet name="Wykaz cenowy" sheetId="2" r:id="rId2"/>
  </sheets>
  <definedNames>
    <definedName name="_xlnm.Print_Area" localSheetId="1">'Wykaz cenowy'!$B$1:$Q$30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" l="1"/>
  <c r="P25" i="1"/>
  <c r="J4" i="1" l="1"/>
  <c r="J7" i="1"/>
  <c r="J10" i="1"/>
  <c r="J13" i="1"/>
  <c r="J22" i="1"/>
  <c r="O22" i="1" l="1"/>
  <c r="O21" i="1"/>
  <c r="O20" i="1"/>
  <c r="O19" i="1"/>
  <c r="O18" i="1"/>
  <c r="O17" i="1"/>
  <c r="O16" i="1"/>
  <c r="O14" i="1"/>
  <c r="O12" i="1"/>
  <c r="O8" i="1"/>
  <c r="O7" i="1"/>
  <c r="O5" i="1"/>
  <c r="O4" i="1"/>
  <c r="P19" i="1" l="1"/>
  <c r="O23" i="1"/>
  <c r="P16" i="1"/>
  <c r="O10" i="1"/>
  <c r="O11" i="1"/>
  <c r="P7" i="1"/>
  <c r="O15" i="1"/>
  <c r="O6" i="1"/>
  <c r="P4" i="1" s="1"/>
  <c r="O13" i="1"/>
  <c r="O24" i="1"/>
  <c r="P22" i="1" s="1"/>
  <c r="O9" i="1"/>
  <c r="P13" i="1" l="1"/>
  <c r="P10" i="1"/>
</calcChain>
</file>

<file path=xl/sharedStrings.xml><?xml version="1.0" encoding="utf-8"?>
<sst xmlns="http://schemas.openxmlformats.org/spreadsheetml/2006/main" count="94" uniqueCount="69">
  <si>
    <t>szt</t>
  </si>
  <si>
    <t>https://www.electro.pl/agd/zmywarki/zmywarka-beko-dfn28432x-kl-a-60cm-14kpl-8pr-zuz-9-5l-44db-aquaintense-inox?utm_source=ceneo&amp;utm_medium=cpc&amp;utm_content=885999&amp;utm_campaign=2019-12&amp;utm_term=ZMYWARKI&amp;ceneo_spo=true</t>
  </si>
  <si>
    <t>mediaexpert.pl</t>
  </si>
  <si>
    <t>electro.pl</t>
  </si>
  <si>
    <t>neo24.pl</t>
  </si>
  <si>
    <t>https://www.mediaexpert.pl/kuchnie-mikrofalowe/kuchenka-mikrofalowa-sharp-r722stwe,id-260505?utm_source=Ceneo&amp;utm_medium=cpc&amp;utm_content=796482&amp;utm_campaign=2019-12&amp;utm_term=Kuchenki-mikrofalowe&amp;ceneo_spo=true</t>
  </si>
  <si>
    <t>oleole.pl</t>
  </si>
  <si>
    <t>euro.com.pl</t>
  </si>
  <si>
    <t>https://www.euro.com.pl/maszynki-do-mielenia/zelmer-zmm4045w.bhtml?gclid=EAIaIQobChMIwJuc6tOh5gIVxrTtCh0Q7AAuEAQYASABEgL0IvD_BwE&amp;gclsrc=aw.ds</t>
  </si>
  <si>
    <t>OleOlepl (allegro)</t>
  </si>
  <si>
    <t>https://allegro.pl/oferta/okap-kuchenny-60cm-kominowy-t1-berdsen-7780956210?utm_source=facebook&amp;utm_medium=app_share&amp;utm_campaign=AndroidShowitemShare</t>
  </si>
  <si>
    <t>media expert</t>
  </si>
  <si>
    <t>https://www.mediaexpert.pl/agd-do-zabudowy/okapy-do-zabudowy/okap-amica-okp6221z?gclid=EAIaIQobChMIurntvdGe6AIVyrHtCh3zwgrNEAQYFCABEgJz-vD_BwE&amp;gclsrc=aw.ds</t>
  </si>
  <si>
    <t>https://www.mediaexpert.pl/agd/kuchnie/kuchnie-wolnostojace/kuchnia-amica-6117get3-33hzptaaf-xx?gclid=EAIaIQobChMI9OyarruX6AIVxYTVCh0zkwbMEAQYBCABEgLhVPD_BwE&amp;gclsrc=aw.ds</t>
  </si>
  <si>
    <t xml:space="preserve">elektro home </t>
  </si>
  <si>
    <t>https://elektrohome.pl/kuchnia-bosch-hxn390d50l,id6266.html?gclid=EAIaIQobChMI9OyarruX6AIVxYTVCh0zkwbMEAQYASABEgIkuPD_BwE</t>
  </si>
  <si>
    <t>neo net</t>
  </si>
  <si>
    <t>https://www.neonet.pl/kuchenki-wolnostojace/electrolux-ekk64983ox.html?___store=neonet&amp;gclid=EAIaIQobChMI9OyarruX6AIVxYTVCh0zkwbMEAQYFiABEgKfqvD_BwE</t>
  </si>
  <si>
    <t>https://www.oleole.pl/pralki/samsung-ww70j5346mw.bhtml?from=ceneo&amp;p=1199.00&amp;cr=0&amp;t=20191205-1842&amp;ceneo_spo=true</t>
  </si>
  <si>
    <t>mikrofalówka o pojemności min. 21 l, moc min. 800W, grill</t>
  </si>
  <si>
    <t>okap kominowy o szerokości 60 cm, z oświetleniem, z pochłaniaczem i wyciągiem, poziom hałasu 62-63 dB</t>
  </si>
  <si>
    <t>odkurzacz 
o mocy nie większej niż 1400 W,zbierający wodę, zasięg pracy ok 9 m, siła ssania do 210 mbar</t>
  </si>
  <si>
    <t>Lp.</t>
  </si>
  <si>
    <t xml:space="preserve">Opis zawierający minimum: określenie producenta (nazwa) oraz specyfikację oferowanego produktu
</t>
  </si>
  <si>
    <t>Jednostka miary</t>
  </si>
  <si>
    <t>Ilość</t>
  </si>
  <si>
    <t>VAT (…...%)
zł</t>
  </si>
  <si>
    <t xml:space="preserve">Przedmiot zamówienia </t>
  </si>
  <si>
    <t>RAZEM</t>
  </si>
  <si>
    <r>
      <t xml:space="preserve">Cena netto
</t>
    </r>
    <r>
      <rPr>
        <b/>
        <sz val="10"/>
        <color rgb="FF000000"/>
        <rFont val="Calibri"/>
        <family val="2"/>
        <charset val="238"/>
      </rPr>
      <t xml:space="preserve">(6*4, tj. cena netto razy ilość)
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</si>
  <si>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Cena brutto 
</t>
    </r>
    <r>
      <rPr>
        <b/>
        <sz val="10"/>
        <color rgb="FF000000"/>
        <rFont val="Calibri"/>
        <family val="2"/>
        <charset val="238"/>
      </rPr>
      <t xml:space="preserve">(8*4, tj. cena brutto razy ilość)
</t>
    </r>
    <r>
      <rPr>
        <b/>
        <sz val="11"/>
        <color theme="1"/>
        <rFont val="Calibri"/>
        <family val="2"/>
        <charset val="238"/>
        <scheme val="minor"/>
      </rPr>
      <t xml:space="preserve">zł </t>
    </r>
  </si>
  <si>
    <r>
      <t xml:space="preserve">Cena brutto za szt.
</t>
    </r>
    <r>
      <rPr>
        <b/>
        <sz val="10"/>
        <color rgb="FF000000"/>
        <rFont val="Calibri"/>
        <family val="2"/>
        <charset val="238"/>
      </rPr>
      <t>(6+7, tj. cena netto powiększona o VAT)</t>
    </r>
    <r>
      <rPr>
        <b/>
        <sz val="11"/>
        <color theme="1"/>
        <rFont val="Calibri"/>
        <family val="2"/>
        <charset val="238"/>
        <scheme val="minor"/>
      </rPr>
      <t xml:space="preserve">
zł</t>
    </r>
  </si>
  <si>
    <t>Cena netto za szt.
zł</t>
  </si>
  <si>
    <t>Wykaz cenowy</t>
  </si>
  <si>
    <t>kuchenka gazowa wolnostojąca  z piekranikiem elektrycznym Wymiary: 
szerokość min. 60 cm, wysokość 85-86 cm, głębokość 60 cm; 4 pola grzewcze (palniki) o różnej mocy; nie mniejsza niżz  klasa energetyczna A; piekarnik z termoobiegiem</t>
  </si>
  <si>
    <t>KARCHER NT 20/1 Ap Te - 1400</t>
  </si>
  <si>
    <t>Karcher NT 22/1 AP L - 700</t>
  </si>
  <si>
    <t>WD6 KARCHER - 800</t>
  </si>
  <si>
    <t>zmywarka wolnostojąca o pojemności min. 13 kompletów, klasa energetyczna A+++, kolor  srebny, szerokość nie większa niż 80 cm</t>
  </si>
  <si>
    <t>https://www.euro.com.pl/zmywarki/electrolux-esf5545lox.bhtml</t>
  </si>
  <si>
    <t>https://www.oleole.pl/zmywarki/samsung-waterwall-dw60m9550fs.bhtml</t>
  </si>
  <si>
    <t>https://www.euro.com.pl/kuchenki-mikrofalowe/whirlpool-mwp254sb.bhtml</t>
  </si>
  <si>
    <t>https://maxelektro.pl/sklep/karta-produktu/kuchenka-mikrofalowa-amica-amgf23e1gb,24350.html</t>
  </si>
  <si>
    <t>https://www.orino.pl/adler-czajnik-elektryczny-adler-ad-1286-2000w-2l-kolor-szary-p-59891.html</t>
  </si>
  <si>
    <t>orino.pl</t>
  </si>
  <si>
    <t>https://www.euro.com.pl/czajniki/sencor-swk-2094rd-czajnik-elektryczny.bhtml</t>
  </si>
  <si>
    <t>https://www.emag.pl/czajnik-elektryczny-2l-2000w-0000000939/pd/D4HGMLBBM/</t>
  </si>
  <si>
    <t>emag.pl</t>
  </si>
  <si>
    <t>https://www.oleole.pl/maszynki-do-mielenia/bosch-mfw3x18w.bhtml?from=pla&amp;cd=1523925825&amp;ad=57296355774&amp;kd=&amp;gclid=EAIaIQobChMI9pKsrKnC6QIVkpIYCh1xjQ2SEAQYAyABEgLCefD_BwE&amp;gclsrc=aw.ds</t>
  </si>
  <si>
    <t>czajnik elektryczny o pojemności min 2l o mocy nie mniejszej niż 1900 W</t>
  </si>
  <si>
    <t xml:space="preserve">maszynka do mielenia mięsa z sztkownicą do warzyw o moc powyżej 1800W, z wymiennymi bębnami do szatkownicy </t>
  </si>
  <si>
    <t>https://www.euro.com.pl/maszynki-do-mielenia/bosch-mfw3850b.bhtml</t>
  </si>
  <si>
    <t>allegro (SORTEO_PL )</t>
  </si>
  <si>
    <t>https://www.euro.com.pl/okapy/amica-okc6242s.bhtml</t>
  </si>
  <si>
    <t>pralka wsad min. 7kg, klasa energetyczna A+++, prędkość wirowania min. 1000 obrotów wymiary  nie większe niż szerokość - 60 cm x głębokość - 51 cm</t>
  </si>
  <si>
    <t>https://www.euro.com.pl/pralki/amica-daw-7123-dcb.bhtml</t>
  </si>
  <si>
    <t>https://mediamarkt.pl/agd/pralka-electrolux-ew6s327spi-2?querystring=electrolux%20ew6s327spi%20perfectcare</t>
  </si>
  <si>
    <t>https://www.aleno.pl/odkurzacz-gas-35l-sfc-gas-36?utm_source=ceneo&amp;utm_medium=referral</t>
  </si>
  <si>
    <t>aleno.pl</t>
  </si>
  <si>
    <t>https://www.bimex.pl/pl/products/elektronarzedzia/odkurzacze/odkurzacz-profesionalny-karcher-nt-20-1-ap-te-48266.html</t>
  </si>
  <si>
    <t>odkurzacz 
o mocy nie większej niż 1400 W, zbierający wodę, zasięg pracy ok 9 m</t>
  </si>
  <si>
    <t>zmywarka o pojemności min. 13 kompletów, klasa energetyczna A+++, kolor  srebny, szerokość nie większa niż 80 cm</t>
  </si>
  <si>
    <t>czajnik elektryczny o pojemności min 2l o mocy nie mniejszej niż 1800 W</t>
  </si>
  <si>
    <t xml:space="preserve">maszynka do mielenia mięsa, sztkownica do warzyw o mocy nie mniejszej niż 1800W, z wymiennymi bębnami do szatkownicy </t>
  </si>
  <si>
    <t>kuchenka gazowa wolnostojąca  z piekranikiem elektrycznym Wymiary: 
szerokość min. 60 cm, wysokość 85-86 cm, głębokość 60 cm; 4 pola grzewcze (palniki) o różnej mocy; klasa energetyczna nie mniejsza niż A; piekarnik z termoobiegiem</t>
  </si>
  <si>
    <t>pralka wsad min. 7kg, klasa energetyczna A+++, prędkość wirowania min. 1000 obrotów, wymiary  nie większe niż szerokość - 60 cm x głębokość - 51 cm</t>
  </si>
  <si>
    <t>mikrofalówka wolnostojąca o pojemności min. 21 l, moc min. 800W, grill</t>
  </si>
  <si>
    <t>ZPI.263.33.2020</t>
  </si>
  <si>
    <t>Załącznik nr 2 do Zaproszenia składania ofert cenowych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</si>
</sst>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5050"/>
        <bgColor rgb="FFFF8080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dotted">
        <color rgb="FF000000"/>
      </right>
      <top style="medium">
        <color rgb="FFCCCCCC"/>
      </top>
      <bottom style="dotted">
        <color rgb="FF000000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dotted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dotted">
        <color rgb="FF000000"/>
      </right>
      <top style="medium">
        <color rgb="FFCCCCCC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/>
    <xf numFmtId="0" fontId="11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4" fillId="0" borderId="0" xfId="0" applyFont="1"/>
    <xf numFmtId="2" fontId="4" fillId="0" borderId="0" xfId="0" applyNumberFormat="1" applyFont="1" applyFill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 vertical="top"/>
    </xf>
    <xf numFmtId="0" fontId="3" fillId="0" borderId="4" xfId="1" applyFill="1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0" fontId="3" fillId="0" borderId="4" xfId="1" applyFill="1" applyBorder="1" applyAlignment="1">
      <alignment horizontal="center" wrapText="1"/>
    </xf>
    <xf numFmtId="0" fontId="3" fillId="0" borderId="0" xfId="1" applyFill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1" applyBorder="1" applyAlignment="1">
      <alignment horizontal="left" vertical="top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ctro.pl/agd/zmywarki/zmywarka-beko-dfn28432x-kl-a-60cm-14kpl-8pr-zuz-9-5l-44db-aquaintense-inox?utm_source=ceneo&amp;utm_medium=cpc&amp;utm_content=885999&amp;utm_campaign=2019-12&amp;utm_term=ZMYWARKI&amp;ceneo_spo=true" TargetMode="External"/><Relationship Id="rId13" Type="http://schemas.openxmlformats.org/officeDocument/2006/relationships/hyperlink" Target="https://maxelektro.pl/sklep/karta-produktu/kuchenka-mikrofalowa-amica-amgf23e1gb,24350.html" TargetMode="External"/><Relationship Id="rId18" Type="http://schemas.openxmlformats.org/officeDocument/2006/relationships/hyperlink" Target="https://www.euro.com.pl/maszynki-do-mielenia/bosch-mfw3850b.bhtml" TargetMode="External"/><Relationship Id="rId3" Type="http://schemas.openxmlformats.org/officeDocument/2006/relationships/hyperlink" Target="https://www.mediaexpert.pl/agd-do-zabudowy/okapy-do-zabudowy/okap-amica-okp6221z?gclid=EAIaIQobChMIurntvdGe6AIVyrHtCh3zwgrNEAQYFCABEgJz-vD_BwE&amp;gclsrc=aw.ds" TargetMode="External"/><Relationship Id="rId21" Type="http://schemas.openxmlformats.org/officeDocument/2006/relationships/hyperlink" Target="https://mediamarkt.pl/agd/pralka-electrolux-ew6s327spi-2?querystring=electrolux%20ew6s327spi%20perfectcare" TargetMode="External"/><Relationship Id="rId7" Type="http://schemas.openxmlformats.org/officeDocument/2006/relationships/hyperlink" Target="https://www.oleole.pl/pralki/samsung-ww70j5346mw.bhtml?from=ceneo&amp;p=1199.00&amp;cr=0&amp;t=20191205-1842&amp;ceneo_spo=true" TargetMode="External"/><Relationship Id="rId12" Type="http://schemas.openxmlformats.org/officeDocument/2006/relationships/hyperlink" Target="https://www.euro.com.pl/kuchenki-mikrofalowe/whirlpool-mwp254sb.bhtml" TargetMode="External"/><Relationship Id="rId17" Type="http://schemas.openxmlformats.org/officeDocument/2006/relationships/hyperlink" Target="https://www.oleole.pl/maszynki-do-mielenia/bosch-mfw3x18w.bhtml?from=pla&amp;cd=1523925825&amp;ad=57296355774&amp;kd=&amp;gclid=EAIaIQobChMI9pKsrKnC6QIVkpIYCh1xjQ2SEAQYAyABEgLCefD_BwE&amp;gclsrc=aw.ds" TargetMode="External"/><Relationship Id="rId2" Type="http://schemas.openxmlformats.org/officeDocument/2006/relationships/hyperlink" Target="https://allegro.pl/oferta/okap-kuchenny-60cm-kominowy-t1-berdsen-7780956210?utm_source=facebook&amp;utm_medium=app_share&amp;utm_campaign=AndroidShowitemShare" TargetMode="External"/><Relationship Id="rId16" Type="http://schemas.openxmlformats.org/officeDocument/2006/relationships/hyperlink" Target="https://www.emag.pl/czajnik-elektryczny-2l-2000w-0000000939/pd/D4HGMLBBM/" TargetMode="External"/><Relationship Id="rId20" Type="http://schemas.openxmlformats.org/officeDocument/2006/relationships/hyperlink" Target="https://www.euro.com.pl/pralki/amica-daw-7123-dcb.bhtml" TargetMode="External"/><Relationship Id="rId1" Type="http://schemas.openxmlformats.org/officeDocument/2006/relationships/hyperlink" Target="https://www.euro.com.pl/maszynki-do-mielenia/zelmer-zmm4045w.bhtml?gclid=EAIaIQobChMIwJuc6tOh5gIVxrTtCh0Q7AAuEAQYASABEgL0IvD_BwE&amp;gclsrc=aw.ds" TargetMode="External"/><Relationship Id="rId6" Type="http://schemas.openxmlformats.org/officeDocument/2006/relationships/hyperlink" Target="https://www.neonet.pl/kuchenki-wolnostojace/electrolux-ekk64983ox.html?___store=neonet&amp;gclid=EAIaIQobChMI9OyarruX6AIVxYTVCh0zkwbMEAQYFiABEgKfqvD_BwE" TargetMode="External"/><Relationship Id="rId11" Type="http://schemas.openxmlformats.org/officeDocument/2006/relationships/hyperlink" Target="https://www.mediaexpert.pl/kuchnie-mikrofalowe/kuchenka-mikrofalowa-sharp-r722stwe,id-260505?utm_source=Ceneo&amp;utm_medium=cpc&amp;utm_content=796482&amp;utm_campaign=2019-12&amp;utm_term=Kuchenki-mikrofalowe&amp;ceneo_spo=true" TargetMode="External"/><Relationship Id="rId5" Type="http://schemas.openxmlformats.org/officeDocument/2006/relationships/hyperlink" Target="https://elektrohome.pl/kuchnia-bosch-hxn390d50l,id6266.html?gclid=EAIaIQobChMI9OyarruX6AIVxYTVCh0zkwbMEAQYASABEgIkuPD_BwE" TargetMode="External"/><Relationship Id="rId15" Type="http://schemas.openxmlformats.org/officeDocument/2006/relationships/hyperlink" Target="https://www.euro.com.pl/czajniki/sencor-swk-2094rd-czajnik-elektryczny.bhtml" TargetMode="External"/><Relationship Id="rId23" Type="http://schemas.openxmlformats.org/officeDocument/2006/relationships/hyperlink" Target="https://www.bimex.pl/pl/products/elektronarzedzia/odkurzacze/odkurzacz-profesionalny-karcher-nt-20-1-ap-te-48266.html" TargetMode="External"/><Relationship Id="rId10" Type="http://schemas.openxmlformats.org/officeDocument/2006/relationships/hyperlink" Target="https://www.oleole.pl/zmywarki/samsung-waterwall-dw60m9550fs.bhtml" TargetMode="External"/><Relationship Id="rId19" Type="http://schemas.openxmlformats.org/officeDocument/2006/relationships/hyperlink" Target="https://www.euro.com.pl/okapy/amica-okc6242s.bhtml" TargetMode="External"/><Relationship Id="rId4" Type="http://schemas.openxmlformats.org/officeDocument/2006/relationships/hyperlink" Target="https://www.mediaexpert.pl/agd/kuchnie/kuchnie-wolnostojace/kuchnia-amica-6117get3-33hzptaaf-xx?gclid=EAIaIQobChMI9OyarruX6AIVxYTVCh0zkwbMEAQYBCABEgLhVPD_BwE&amp;gclsrc=aw.ds" TargetMode="External"/><Relationship Id="rId9" Type="http://schemas.openxmlformats.org/officeDocument/2006/relationships/hyperlink" Target="https://www.euro.com.pl/zmywarki/electrolux-esf5545lox.bhtml" TargetMode="External"/><Relationship Id="rId14" Type="http://schemas.openxmlformats.org/officeDocument/2006/relationships/hyperlink" Target="https://www.orino.pl/adler-czajnik-elektryczny-adler-ad-1286-2000w-2l-kolor-szary-p-59891.html" TargetMode="External"/><Relationship Id="rId22" Type="http://schemas.openxmlformats.org/officeDocument/2006/relationships/hyperlink" Target="https://www.aleno.pl/odkurzacz-gas-35l-sfc-gas-36?utm_source=ceneo&amp;utm_medium=referr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37DC-F718-4E27-8CAE-B7FAB1330FA1}">
  <dimension ref="B1:AA31"/>
  <sheetViews>
    <sheetView topLeftCell="I1" workbookViewId="0">
      <selection activeCell="P31" sqref="P31"/>
    </sheetView>
  </sheetViews>
  <sheetFormatPr defaultRowHeight="15" x14ac:dyDescent="0.25"/>
  <sheetData>
    <row r="1" spans="2:27" x14ac:dyDescent="0.25">
      <c r="K1" s="17"/>
      <c r="L1" s="17"/>
      <c r="M1" s="17"/>
      <c r="Q1" s="16"/>
      <c r="R1" s="16"/>
      <c r="S1" s="16"/>
      <c r="T1" s="16"/>
      <c r="U1" s="16"/>
      <c r="V1" s="16"/>
      <c r="W1" s="16"/>
      <c r="X1" s="16"/>
    </row>
    <row r="2" spans="2:27" x14ac:dyDescent="0.25">
      <c r="K2" s="18"/>
      <c r="L2" s="18"/>
      <c r="M2" s="18"/>
      <c r="Q2" s="16"/>
      <c r="R2" s="16"/>
      <c r="S2" s="16"/>
      <c r="T2" s="16"/>
      <c r="U2" s="16"/>
      <c r="V2" s="16"/>
      <c r="W2" s="16"/>
      <c r="X2" s="16"/>
    </row>
    <row r="3" spans="2:27" x14ac:dyDescent="0.25">
      <c r="K3" s="19"/>
      <c r="L3" s="19"/>
      <c r="M3" s="19"/>
      <c r="Q3" s="16"/>
      <c r="R3" s="16"/>
      <c r="S3" s="16"/>
      <c r="T3" s="16"/>
      <c r="U3" s="16"/>
      <c r="V3" s="16"/>
      <c r="W3" s="16"/>
      <c r="X3" s="16"/>
    </row>
    <row r="4" spans="2:27" ht="15" customHeight="1" x14ac:dyDescent="0.25">
      <c r="B4" s="58">
        <v>1</v>
      </c>
      <c r="C4" s="59" t="s">
        <v>38</v>
      </c>
      <c r="D4" s="60"/>
      <c r="E4" s="60"/>
      <c r="F4" s="60"/>
      <c r="G4" s="61"/>
      <c r="H4" s="34" t="s">
        <v>0</v>
      </c>
      <c r="I4" s="34">
        <v>1</v>
      </c>
      <c r="J4" s="35">
        <f>SUM(I4:I6)</f>
        <v>1</v>
      </c>
      <c r="K4" s="32" t="s">
        <v>6</v>
      </c>
      <c r="L4" s="32"/>
      <c r="M4" s="32"/>
      <c r="N4" s="13">
        <v>2438.21</v>
      </c>
      <c r="O4" s="1">
        <f>N4*J4</f>
        <v>2438.21</v>
      </c>
      <c r="P4" s="38">
        <f>SUM(O4:O6)/3</f>
        <v>1788.0733333333335</v>
      </c>
      <c r="Q4" s="29" t="s">
        <v>40</v>
      </c>
      <c r="R4" s="28"/>
      <c r="S4" s="28"/>
      <c r="T4" s="28"/>
      <c r="U4" s="28"/>
      <c r="V4" s="28"/>
      <c r="W4" s="28"/>
      <c r="X4" s="28"/>
    </row>
    <row r="5" spans="2:27" x14ac:dyDescent="0.25">
      <c r="B5" s="58"/>
      <c r="C5" s="62"/>
      <c r="D5" s="63"/>
      <c r="E5" s="63"/>
      <c r="F5" s="63"/>
      <c r="G5" s="64"/>
      <c r="H5" s="34"/>
      <c r="I5" s="34"/>
      <c r="J5" s="36"/>
      <c r="K5" s="32" t="s">
        <v>7</v>
      </c>
      <c r="L5" s="32"/>
      <c r="M5" s="32"/>
      <c r="N5" s="13">
        <v>1462.6</v>
      </c>
      <c r="O5" s="1">
        <f>N5*J4</f>
        <v>1462.6</v>
      </c>
      <c r="P5" s="38"/>
      <c r="Q5" s="29" t="s">
        <v>39</v>
      </c>
      <c r="R5" s="28"/>
      <c r="S5" s="28"/>
      <c r="T5" s="28"/>
      <c r="U5" s="28"/>
      <c r="V5" s="28"/>
      <c r="W5" s="28"/>
      <c r="X5" s="28"/>
    </row>
    <row r="6" spans="2:27" x14ac:dyDescent="0.25">
      <c r="B6" s="58"/>
      <c r="C6" s="65"/>
      <c r="D6" s="66"/>
      <c r="E6" s="66"/>
      <c r="F6" s="66"/>
      <c r="G6" s="67"/>
      <c r="H6" s="34"/>
      <c r="I6" s="34"/>
      <c r="J6" s="37"/>
      <c r="K6" s="33" t="s">
        <v>3</v>
      </c>
      <c r="L6" s="33"/>
      <c r="M6" s="33"/>
      <c r="N6" s="14">
        <v>1463.41</v>
      </c>
      <c r="O6" s="2">
        <f>N6*J4</f>
        <v>1463.41</v>
      </c>
      <c r="P6" s="38"/>
      <c r="Q6" s="27" t="s">
        <v>1</v>
      </c>
      <c r="R6" s="28"/>
      <c r="S6" s="28"/>
      <c r="T6" s="28"/>
      <c r="U6" s="28"/>
      <c r="V6" s="28"/>
      <c r="W6" s="28"/>
      <c r="X6" s="28"/>
    </row>
    <row r="7" spans="2:27" ht="15" customHeight="1" x14ac:dyDescent="0.25">
      <c r="B7" s="58">
        <v>2</v>
      </c>
      <c r="C7" s="59" t="s">
        <v>19</v>
      </c>
      <c r="D7" s="60"/>
      <c r="E7" s="60"/>
      <c r="F7" s="60"/>
      <c r="G7" s="61"/>
      <c r="H7" s="34" t="s">
        <v>0</v>
      </c>
      <c r="I7" s="34">
        <v>2</v>
      </c>
      <c r="J7" s="35">
        <f>SUM(I7:I9)</f>
        <v>2</v>
      </c>
      <c r="K7" s="33" t="s">
        <v>4</v>
      </c>
      <c r="L7" s="33"/>
      <c r="M7" s="33"/>
      <c r="N7" s="13">
        <v>291.87</v>
      </c>
      <c r="O7" s="1">
        <f>N7*J7</f>
        <v>583.74</v>
      </c>
      <c r="P7" s="38">
        <f>SUM(O7:O9)/3</f>
        <v>670.99701897018997</v>
      </c>
      <c r="Q7" s="29" t="s">
        <v>42</v>
      </c>
      <c r="R7" s="28"/>
      <c r="S7" s="28"/>
      <c r="T7" s="28"/>
      <c r="U7" s="28"/>
      <c r="V7" s="28"/>
      <c r="W7" s="28"/>
      <c r="X7" s="28"/>
    </row>
    <row r="8" spans="2:27" x14ac:dyDescent="0.25">
      <c r="B8" s="58"/>
      <c r="C8" s="62"/>
      <c r="D8" s="63"/>
      <c r="E8" s="63"/>
      <c r="F8" s="63"/>
      <c r="G8" s="64"/>
      <c r="H8" s="34"/>
      <c r="I8" s="34"/>
      <c r="J8" s="36"/>
      <c r="K8" s="33" t="s">
        <v>7</v>
      </c>
      <c r="L8" s="33"/>
      <c r="M8" s="33"/>
      <c r="N8" s="13">
        <v>348.78</v>
      </c>
      <c r="O8" s="1">
        <f>N8*J7</f>
        <v>697.56</v>
      </c>
      <c r="P8" s="38"/>
      <c r="Q8" s="29" t="s">
        <v>41</v>
      </c>
      <c r="R8" s="28"/>
      <c r="S8" s="28"/>
      <c r="T8" s="28"/>
      <c r="U8" s="28"/>
      <c r="V8" s="28"/>
      <c r="W8" s="28"/>
      <c r="X8" s="28"/>
    </row>
    <row r="9" spans="2:27" x14ac:dyDescent="0.25">
      <c r="B9" s="58"/>
      <c r="C9" s="65"/>
      <c r="D9" s="66"/>
      <c r="E9" s="66"/>
      <c r="F9" s="66"/>
      <c r="G9" s="67"/>
      <c r="H9" s="34"/>
      <c r="I9" s="34"/>
      <c r="J9" s="37"/>
      <c r="K9" s="33" t="s">
        <v>2</v>
      </c>
      <c r="L9" s="33"/>
      <c r="M9" s="33"/>
      <c r="N9" s="13">
        <v>365.84552845528498</v>
      </c>
      <c r="O9" s="1">
        <f>N9*J7</f>
        <v>731.69105691056996</v>
      </c>
      <c r="P9" s="38"/>
      <c r="Q9" s="27" t="s">
        <v>5</v>
      </c>
      <c r="R9" s="28"/>
      <c r="S9" s="28"/>
      <c r="T9" s="28"/>
      <c r="U9" s="28"/>
      <c r="V9" s="28"/>
      <c r="W9" s="28"/>
      <c r="X9" s="28"/>
    </row>
    <row r="10" spans="2:27" ht="15" customHeight="1" x14ac:dyDescent="0.25">
      <c r="B10" s="58">
        <v>3</v>
      </c>
      <c r="C10" s="59" t="s">
        <v>49</v>
      </c>
      <c r="D10" s="60"/>
      <c r="E10" s="60"/>
      <c r="F10" s="60"/>
      <c r="G10" s="61"/>
      <c r="H10" s="34" t="s">
        <v>0</v>
      </c>
      <c r="I10" s="34">
        <v>3</v>
      </c>
      <c r="J10" s="35">
        <f>SUM(I10:I12)</f>
        <v>3</v>
      </c>
      <c r="K10" s="39" t="s">
        <v>44</v>
      </c>
      <c r="L10" s="39"/>
      <c r="M10" s="39"/>
      <c r="N10" s="13">
        <v>49.59</v>
      </c>
      <c r="O10" s="1">
        <f>N10*J10</f>
        <v>148.77000000000001</v>
      </c>
      <c r="P10" s="38">
        <f>SUM(O10:O12)/3</f>
        <v>189</v>
      </c>
      <c r="Q10" s="29" t="s">
        <v>43</v>
      </c>
      <c r="R10" s="28"/>
      <c r="S10" s="28"/>
      <c r="T10" s="28"/>
      <c r="U10" s="28"/>
      <c r="V10" s="28"/>
      <c r="W10" s="28"/>
      <c r="X10" s="28"/>
    </row>
    <row r="11" spans="2:27" x14ac:dyDescent="0.25">
      <c r="B11" s="58"/>
      <c r="C11" s="62"/>
      <c r="D11" s="63"/>
      <c r="E11" s="63"/>
      <c r="F11" s="63"/>
      <c r="G11" s="64"/>
      <c r="H11" s="34"/>
      <c r="I11" s="34"/>
      <c r="J11" s="36"/>
      <c r="K11" s="33" t="s">
        <v>7</v>
      </c>
      <c r="L11" s="33"/>
      <c r="M11" s="33"/>
      <c r="N11" s="13">
        <v>113.81</v>
      </c>
      <c r="O11" s="1">
        <f>N11*J10</f>
        <v>341.43</v>
      </c>
      <c r="P11" s="38"/>
      <c r="Q11" s="29" t="s">
        <v>45</v>
      </c>
      <c r="R11" s="28"/>
      <c r="S11" s="28"/>
      <c r="T11" s="28"/>
      <c r="U11" s="28"/>
      <c r="V11" s="28"/>
      <c r="W11" s="28"/>
      <c r="X11" s="28"/>
    </row>
    <row r="12" spans="2:27" x14ac:dyDescent="0.25">
      <c r="B12" s="58"/>
      <c r="C12" s="65"/>
      <c r="D12" s="66"/>
      <c r="E12" s="66"/>
      <c r="F12" s="66"/>
      <c r="G12" s="67"/>
      <c r="H12" s="34"/>
      <c r="I12" s="34"/>
      <c r="J12" s="37"/>
      <c r="K12" s="39" t="s">
        <v>47</v>
      </c>
      <c r="L12" s="39"/>
      <c r="M12" s="39"/>
      <c r="N12" s="13">
        <v>25.6</v>
      </c>
      <c r="O12" s="1">
        <f>N12*J10</f>
        <v>76.800000000000011</v>
      </c>
      <c r="P12" s="38"/>
      <c r="Q12" s="29" t="s">
        <v>46</v>
      </c>
      <c r="R12" s="28"/>
      <c r="S12" s="28"/>
      <c r="T12" s="28"/>
      <c r="U12" s="28"/>
      <c r="V12" s="28"/>
      <c r="W12" s="28"/>
      <c r="X12" s="28"/>
    </row>
    <row r="13" spans="2:27" ht="15" customHeight="1" x14ac:dyDescent="0.25">
      <c r="B13" s="58">
        <v>4</v>
      </c>
      <c r="C13" s="59" t="s">
        <v>50</v>
      </c>
      <c r="D13" s="60"/>
      <c r="E13" s="60"/>
      <c r="F13" s="60"/>
      <c r="G13" s="61"/>
      <c r="H13" s="34" t="s">
        <v>0</v>
      </c>
      <c r="I13" s="34">
        <v>1</v>
      </c>
      <c r="J13" s="35">
        <f>SUM(I13:I15)</f>
        <v>1</v>
      </c>
      <c r="K13" s="33" t="s">
        <v>7</v>
      </c>
      <c r="L13" s="33"/>
      <c r="M13" s="33"/>
      <c r="N13" s="15">
        <v>391.87</v>
      </c>
      <c r="O13" s="3">
        <f>N13*J13</f>
        <v>391.87</v>
      </c>
      <c r="P13" s="41">
        <f>SUM(O13:O15)/3</f>
        <v>439.29333333333329</v>
      </c>
      <c r="Q13" s="27" t="s">
        <v>8</v>
      </c>
      <c r="R13" s="28"/>
      <c r="S13" s="28"/>
      <c r="T13" s="28"/>
      <c r="U13" s="28"/>
      <c r="V13" s="28"/>
      <c r="W13" s="28"/>
      <c r="X13" s="28"/>
    </row>
    <row r="14" spans="2:27" x14ac:dyDescent="0.25">
      <c r="B14" s="58"/>
      <c r="C14" s="62"/>
      <c r="D14" s="63"/>
      <c r="E14" s="63"/>
      <c r="F14" s="63"/>
      <c r="G14" s="64"/>
      <c r="H14" s="34"/>
      <c r="I14" s="34"/>
      <c r="J14" s="36"/>
      <c r="K14" s="39" t="s">
        <v>6</v>
      </c>
      <c r="L14" s="39"/>
      <c r="M14" s="39"/>
      <c r="N14" s="15">
        <v>479.67</v>
      </c>
      <c r="O14" s="3">
        <f>N14*J13</f>
        <v>479.67</v>
      </c>
      <c r="P14" s="41"/>
      <c r="Q14" s="29" t="s">
        <v>48</v>
      </c>
      <c r="R14" s="28"/>
      <c r="S14" s="28"/>
      <c r="T14" s="28"/>
      <c r="U14" s="28"/>
      <c r="V14" s="28"/>
      <c r="W14" s="28"/>
      <c r="X14" s="28"/>
    </row>
    <row r="15" spans="2:27" ht="15.75" thickBot="1" x14ac:dyDescent="0.3">
      <c r="B15" s="58"/>
      <c r="C15" s="62"/>
      <c r="D15" s="63"/>
      <c r="E15" s="63"/>
      <c r="F15" s="63"/>
      <c r="G15" s="64"/>
      <c r="H15" s="34"/>
      <c r="I15" s="34"/>
      <c r="J15" s="40"/>
      <c r="K15" s="39" t="s">
        <v>9</v>
      </c>
      <c r="L15" s="39"/>
      <c r="M15" s="39"/>
      <c r="N15" s="15">
        <v>446.34</v>
      </c>
      <c r="O15" s="3">
        <f>N15*J13</f>
        <v>446.34</v>
      </c>
      <c r="P15" s="41"/>
      <c r="Q15" s="29" t="s">
        <v>51</v>
      </c>
      <c r="R15" s="28"/>
      <c r="S15" s="28"/>
      <c r="T15" s="28"/>
      <c r="U15" s="28"/>
      <c r="V15" s="28"/>
      <c r="W15" s="28"/>
      <c r="X15" s="28"/>
    </row>
    <row r="16" spans="2:27" ht="15.75" customHeight="1" thickBot="1" x14ac:dyDescent="0.3">
      <c r="B16" s="58">
        <v>5</v>
      </c>
      <c r="C16" s="68" t="s">
        <v>20</v>
      </c>
      <c r="D16" s="69"/>
      <c r="E16" s="69"/>
      <c r="F16" s="69"/>
      <c r="G16" s="70"/>
      <c r="H16" s="42" t="s">
        <v>0</v>
      </c>
      <c r="I16" s="45">
        <v>1</v>
      </c>
      <c r="J16" s="48">
        <v>1</v>
      </c>
      <c r="K16" s="51" t="s">
        <v>52</v>
      </c>
      <c r="L16" s="52"/>
      <c r="M16" s="53"/>
      <c r="N16" s="20">
        <v>256.10000000000002</v>
      </c>
      <c r="O16" s="4">
        <f>N16*J16</f>
        <v>256.10000000000002</v>
      </c>
      <c r="P16" s="55">
        <f>SUM(O16:O18)/3</f>
        <v>328.45666666666665</v>
      </c>
      <c r="Q16" s="23" t="s">
        <v>10</v>
      </c>
      <c r="R16" s="24"/>
      <c r="S16" s="24"/>
      <c r="T16" s="24"/>
      <c r="U16" s="24"/>
      <c r="V16" s="24"/>
      <c r="W16" s="24"/>
      <c r="X16" s="24"/>
      <c r="Y16" s="16"/>
      <c r="Z16" s="16"/>
      <c r="AA16" s="16"/>
    </row>
    <row r="17" spans="2:27" ht="15.75" thickBot="1" x14ac:dyDescent="0.3">
      <c r="B17" s="58"/>
      <c r="C17" s="68"/>
      <c r="D17" s="69"/>
      <c r="E17" s="69"/>
      <c r="F17" s="69"/>
      <c r="G17" s="70"/>
      <c r="H17" s="43"/>
      <c r="I17" s="46"/>
      <c r="J17" s="49"/>
      <c r="K17" s="51" t="s">
        <v>7</v>
      </c>
      <c r="L17" s="52"/>
      <c r="M17" s="53"/>
      <c r="N17" s="20">
        <v>405.69</v>
      </c>
      <c r="O17" s="4">
        <f>N17*J16</f>
        <v>405.69</v>
      </c>
      <c r="P17" s="56"/>
      <c r="Q17" s="23" t="s">
        <v>53</v>
      </c>
      <c r="R17" s="24"/>
      <c r="S17" s="24"/>
      <c r="T17" s="24"/>
      <c r="U17" s="24"/>
      <c r="V17" s="24"/>
      <c r="W17" s="24"/>
      <c r="X17" s="24"/>
      <c r="Y17" s="16"/>
      <c r="Z17" s="16"/>
      <c r="AA17" s="16"/>
    </row>
    <row r="18" spans="2:27" ht="15.75" thickBot="1" x14ac:dyDescent="0.3">
      <c r="B18" s="58"/>
      <c r="C18" s="68"/>
      <c r="D18" s="69"/>
      <c r="E18" s="69"/>
      <c r="F18" s="69"/>
      <c r="G18" s="70"/>
      <c r="H18" s="44"/>
      <c r="I18" s="47"/>
      <c r="J18" s="50"/>
      <c r="K18" s="51" t="s">
        <v>11</v>
      </c>
      <c r="L18" s="52"/>
      <c r="M18" s="53"/>
      <c r="N18" s="20">
        <v>323.58</v>
      </c>
      <c r="O18" s="4">
        <f>N18*J16</f>
        <v>323.58</v>
      </c>
      <c r="P18" s="57"/>
      <c r="Q18" s="23" t="s">
        <v>12</v>
      </c>
      <c r="R18" s="24"/>
      <c r="S18" s="24"/>
      <c r="T18" s="24"/>
      <c r="U18" s="24"/>
      <c r="V18" s="24"/>
      <c r="W18" s="24"/>
      <c r="X18" s="24"/>
      <c r="Y18" s="16"/>
      <c r="Z18" s="16"/>
      <c r="AA18" s="16"/>
    </row>
    <row r="19" spans="2:27" ht="15.75" customHeight="1" thickBot="1" x14ac:dyDescent="0.3">
      <c r="B19" s="58">
        <v>6</v>
      </c>
      <c r="C19" s="68" t="s">
        <v>34</v>
      </c>
      <c r="D19" s="69"/>
      <c r="E19" s="69"/>
      <c r="F19" s="69"/>
      <c r="G19" s="70"/>
      <c r="H19" s="42" t="s">
        <v>0</v>
      </c>
      <c r="I19" s="45">
        <v>1</v>
      </c>
      <c r="J19" s="48">
        <v>1</v>
      </c>
      <c r="K19" s="51" t="s">
        <v>11</v>
      </c>
      <c r="L19" s="52"/>
      <c r="M19" s="53"/>
      <c r="N19" s="20">
        <v>1138.2</v>
      </c>
      <c r="O19" s="4">
        <f>N19*J19</f>
        <v>1138.2</v>
      </c>
      <c r="P19" s="55">
        <f>SUM(O19:O21)/3</f>
        <v>1259.6166666666668</v>
      </c>
      <c r="Q19" s="25" t="s">
        <v>13</v>
      </c>
      <c r="R19" s="26"/>
      <c r="S19" s="26"/>
      <c r="T19" s="26"/>
      <c r="U19" s="26"/>
      <c r="V19" s="26"/>
      <c r="W19" s="26"/>
      <c r="X19" s="26"/>
    </row>
    <row r="20" spans="2:27" ht="15.75" thickBot="1" x14ac:dyDescent="0.3">
      <c r="B20" s="58"/>
      <c r="C20" s="68"/>
      <c r="D20" s="69"/>
      <c r="E20" s="69"/>
      <c r="F20" s="69"/>
      <c r="G20" s="70"/>
      <c r="H20" s="43"/>
      <c r="I20" s="46"/>
      <c r="J20" s="49"/>
      <c r="K20" s="51" t="s">
        <v>14</v>
      </c>
      <c r="L20" s="52"/>
      <c r="M20" s="53"/>
      <c r="N20" s="20">
        <v>1543.9</v>
      </c>
      <c r="O20" s="4">
        <f>N20*J19</f>
        <v>1543.9</v>
      </c>
      <c r="P20" s="56"/>
      <c r="Q20" s="23" t="s">
        <v>15</v>
      </c>
      <c r="R20" s="24"/>
      <c r="S20" s="24"/>
      <c r="T20" s="24"/>
      <c r="U20" s="24"/>
      <c r="V20" s="24"/>
      <c r="W20" s="24"/>
      <c r="X20" s="24"/>
      <c r="Y20" s="16"/>
    </row>
    <row r="21" spans="2:27" ht="62.25" customHeight="1" thickBot="1" x14ac:dyDescent="0.3">
      <c r="B21" s="58"/>
      <c r="C21" s="68"/>
      <c r="D21" s="69"/>
      <c r="E21" s="69"/>
      <c r="F21" s="69"/>
      <c r="G21" s="70"/>
      <c r="H21" s="44"/>
      <c r="I21" s="47"/>
      <c r="J21" s="54"/>
      <c r="K21" s="51" t="s">
        <v>16</v>
      </c>
      <c r="L21" s="52"/>
      <c r="M21" s="53"/>
      <c r="N21" s="20">
        <v>1096.75</v>
      </c>
      <c r="O21" s="4">
        <f>N21*J19</f>
        <v>1096.75</v>
      </c>
      <c r="P21" s="57"/>
      <c r="Q21" s="23" t="s">
        <v>17</v>
      </c>
      <c r="R21" s="24"/>
      <c r="S21" s="24"/>
      <c r="T21" s="24"/>
      <c r="U21" s="24"/>
      <c r="V21" s="24"/>
      <c r="W21" s="24"/>
      <c r="X21" s="24"/>
      <c r="Y21" s="16"/>
    </row>
    <row r="22" spans="2:27" ht="15" customHeight="1" x14ac:dyDescent="0.25">
      <c r="B22" s="58">
        <v>7</v>
      </c>
      <c r="C22" s="59" t="s">
        <v>54</v>
      </c>
      <c r="D22" s="60"/>
      <c r="E22" s="60"/>
      <c r="F22" s="60"/>
      <c r="G22" s="61"/>
      <c r="H22" s="75" t="s">
        <v>0</v>
      </c>
      <c r="I22" s="34">
        <v>1</v>
      </c>
      <c r="J22" s="35">
        <f>SUM(I22:I24)</f>
        <v>1</v>
      </c>
      <c r="K22" s="76" t="s">
        <v>2</v>
      </c>
      <c r="L22" s="77"/>
      <c r="M22" s="78"/>
      <c r="N22" s="13">
        <v>974.8</v>
      </c>
      <c r="O22" s="1">
        <f>N22*J22</f>
        <v>974.8</v>
      </c>
      <c r="P22" s="38">
        <f>SUM(O22:O24)/3</f>
        <v>1069.1066666666666</v>
      </c>
      <c r="Q22" s="27" t="s">
        <v>18</v>
      </c>
      <c r="R22" s="28"/>
      <c r="S22" s="28"/>
      <c r="T22" s="28"/>
      <c r="U22" s="28"/>
      <c r="V22" s="28"/>
      <c r="W22" s="28"/>
      <c r="X22" s="28"/>
    </row>
    <row r="23" spans="2:27" x14ac:dyDescent="0.25">
      <c r="B23" s="58"/>
      <c r="C23" s="62"/>
      <c r="D23" s="63"/>
      <c r="E23" s="63"/>
      <c r="F23" s="63"/>
      <c r="G23" s="64"/>
      <c r="H23" s="75"/>
      <c r="I23" s="34"/>
      <c r="J23" s="36"/>
      <c r="K23" s="76" t="s">
        <v>7</v>
      </c>
      <c r="L23" s="77"/>
      <c r="M23" s="78"/>
      <c r="N23" s="13">
        <v>1056.0999999999999</v>
      </c>
      <c r="O23" s="1">
        <f>N23*J22</f>
        <v>1056.0999999999999</v>
      </c>
      <c r="P23" s="38"/>
      <c r="Q23" s="29" t="s">
        <v>55</v>
      </c>
      <c r="R23" s="28"/>
      <c r="S23" s="28"/>
      <c r="T23" s="28"/>
      <c r="U23" s="28"/>
      <c r="V23" s="28"/>
      <c r="W23" s="28"/>
      <c r="X23" s="28"/>
    </row>
    <row r="24" spans="2:27" ht="31.5" customHeight="1" x14ac:dyDescent="0.25">
      <c r="B24" s="58"/>
      <c r="C24" s="65"/>
      <c r="D24" s="66"/>
      <c r="E24" s="66"/>
      <c r="F24" s="66"/>
      <c r="G24" s="67"/>
      <c r="H24" s="75"/>
      <c r="I24" s="34"/>
      <c r="J24" s="37"/>
      <c r="K24" s="76" t="s">
        <v>6</v>
      </c>
      <c r="L24" s="77"/>
      <c r="M24" s="78"/>
      <c r="N24" s="13">
        <v>1176.42</v>
      </c>
      <c r="O24" s="1">
        <f>N24*J22</f>
        <v>1176.42</v>
      </c>
      <c r="P24" s="38"/>
      <c r="Q24" s="29" t="s">
        <v>56</v>
      </c>
      <c r="R24" s="28"/>
      <c r="S24" s="28"/>
      <c r="T24" s="28"/>
      <c r="U24" s="28"/>
      <c r="V24" s="28"/>
      <c r="W24" s="28"/>
      <c r="X24" s="28"/>
    </row>
    <row r="25" spans="2:27" x14ac:dyDescent="0.25">
      <c r="B25" s="58">
        <v>8</v>
      </c>
      <c r="C25" s="71" t="s">
        <v>21</v>
      </c>
      <c r="D25" s="72"/>
      <c r="E25" s="72"/>
      <c r="F25" s="72"/>
      <c r="G25" s="72"/>
      <c r="H25" s="75" t="s">
        <v>0</v>
      </c>
      <c r="I25" s="34">
        <v>1</v>
      </c>
      <c r="K25" s="79" t="s">
        <v>58</v>
      </c>
      <c r="L25" s="79"/>
      <c r="M25" s="79"/>
      <c r="N25" s="12">
        <v>1381.3</v>
      </c>
      <c r="P25" s="80">
        <f>SUM(N25:N28)/4</f>
        <v>994.51250000000005</v>
      </c>
      <c r="Q25" s="30" t="s">
        <v>57</v>
      </c>
      <c r="R25" s="31"/>
      <c r="S25" s="31"/>
      <c r="T25" s="31"/>
      <c r="U25" s="31"/>
      <c r="V25" s="31"/>
      <c r="W25" s="31"/>
      <c r="X25" s="31"/>
    </row>
    <row r="26" spans="2:27" ht="15.75" x14ac:dyDescent="0.25">
      <c r="B26" s="58"/>
      <c r="C26" s="73"/>
      <c r="D26" s="74"/>
      <c r="E26" s="74"/>
      <c r="F26" s="74"/>
      <c r="G26" s="74"/>
      <c r="H26" s="75"/>
      <c r="I26" s="34"/>
      <c r="K26" s="11" t="s">
        <v>35</v>
      </c>
      <c r="N26" s="12">
        <v>1096.75</v>
      </c>
      <c r="P26" s="81"/>
      <c r="Q26" s="30" t="s">
        <v>59</v>
      </c>
      <c r="R26" s="31"/>
      <c r="S26" s="31"/>
      <c r="T26" s="31"/>
      <c r="U26" s="31"/>
      <c r="V26" s="31"/>
      <c r="W26" s="31"/>
      <c r="X26" s="31"/>
    </row>
    <row r="27" spans="2:27" ht="24.75" customHeight="1" x14ac:dyDescent="0.25">
      <c r="B27" s="58"/>
      <c r="C27" s="73"/>
      <c r="D27" s="74"/>
      <c r="E27" s="74"/>
      <c r="F27" s="74"/>
      <c r="G27" s="74"/>
      <c r="H27" s="75"/>
      <c r="I27" s="34"/>
      <c r="K27" s="11" t="s">
        <v>36</v>
      </c>
      <c r="N27" s="12">
        <v>700</v>
      </c>
      <c r="P27" s="81"/>
      <c r="Q27" s="31"/>
      <c r="R27" s="31"/>
      <c r="S27" s="31"/>
      <c r="T27" s="31"/>
      <c r="U27" s="31"/>
      <c r="V27" s="31"/>
      <c r="W27" s="31"/>
      <c r="X27" s="31"/>
    </row>
    <row r="28" spans="2:27" ht="15.75" x14ac:dyDescent="0.25">
      <c r="I28" s="11"/>
      <c r="K28" s="11" t="s">
        <v>37</v>
      </c>
      <c r="N28" s="12">
        <v>800</v>
      </c>
      <c r="P28" s="81"/>
      <c r="Q28" s="22"/>
      <c r="R28" s="22"/>
      <c r="S28" s="22"/>
      <c r="T28" s="22"/>
      <c r="U28" s="22"/>
      <c r="V28" s="22"/>
      <c r="W28" s="22"/>
      <c r="X28" s="22"/>
    </row>
    <row r="29" spans="2:27" ht="15.75" x14ac:dyDescent="0.25">
      <c r="I29" s="11"/>
    </row>
    <row r="30" spans="2:27" ht="15.75" x14ac:dyDescent="0.25">
      <c r="I30" s="11"/>
    </row>
    <row r="31" spans="2:27" ht="15.75" x14ac:dyDescent="0.25">
      <c r="I31" s="11"/>
      <c r="P31" s="21">
        <f>SUM(P4:P28)</f>
        <v>6739.0561856368558</v>
      </c>
    </row>
  </sheetData>
  <mergeCells count="94">
    <mergeCell ref="H25:H27"/>
    <mergeCell ref="I25:I27"/>
    <mergeCell ref="P22:P24"/>
    <mergeCell ref="K23:M23"/>
    <mergeCell ref="K24:M24"/>
    <mergeCell ref="H22:H24"/>
    <mergeCell ref="I22:I24"/>
    <mergeCell ref="J22:J24"/>
    <mergeCell ref="K22:M22"/>
    <mergeCell ref="K25:M25"/>
    <mergeCell ref="P25:P28"/>
    <mergeCell ref="B22:B24"/>
    <mergeCell ref="B25:B27"/>
    <mergeCell ref="C4:G6"/>
    <mergeCell ref="C7:G9"/>
    <mergeCell ref="C10:G12"/>
    <mergeCell ref="C13:G15"/>
    <mergeCell ref="C16:G18"/>
    <mergeCell ref="C19:G21"/>
    <mergeCell ref="C22:G24"/>
    <mergeCell ref="B4:B6"/>
    <mergeCell ref="B7:B9"/>
    <mergeCell ref="B10:B12"/>
    <mergeCell ref="B13:B15"/>
    <mergeCell ref="B16:B18"/>
    <mergeCell ref="B19:B21"/>
    <mergeCell ref="C25:G27"/>
    <mergeCell ref="H19:H21"/>
    <mergeCell ref="I19:I21"/>
    <mergeCell ref="J19:J21"/>
    <mergeCell ref="K19:M19"/>
    <mergeCell ref="P19:P21"/>
    <mergeCell ref="K20:M20"/>
    <mergeCell ref="K21:M21"/>
    <mergeCell ref="H16:H18"/>
    <mergeCell ref="I16:I18"/>
    <mergeCell ref="J16:J18"/>
    <mergeCell ref="K16:M16"/>
    <mergeCell ref="Q17:X17"/>
    <mergeCell ref="Q16:X16"/>
    <mergeCell ref="Q18:X18"/>
    <mergeCell ref="P16:P18"/>
    <mergeCell ref="K17:M17"/>
    <mergeCell ref="K18:M18"/>
    <mergeCell ref="H13:H15"/>
    <mergeCell ref="I13:I15"/>
    <mergeCell ref="J13:J15"/>
    <mergeCell ref="K13:M13"/>
    <mergeCell ref="Q13:X13"/>
    <mergeCell ref="Q14:X14"/>
    <mergeCell ref="Q15:X15"/>
    <mergeCell ref="P13:P15"/>
    <mergeCell ref="K14:M14"/>
    <mergeCell ref="K15:M15"/>
    <mergeCell ref="H10:H12"/>
    <mergeCell ref="I10:I12"/>
    <mergeCell ref="J10:J12"/>
    <mergeCell ref="K10:M10"/>
    <mergeCell ref="Q8:X8"/>
    <mergeCell ref="Q9:X9"/>
    <mergeCell ref="Q10:X10"/>
    <mergeCell ref="Q11:X11"/>
    <mergeCell ref="Q12:X12"/>
    <mergeCell ref="P10:P12"/>
    <mergeCell ref="K11:M11"/>
    <mergeCell ref="K12:M12"/>
    <mergeCell ref="Q4:X4"/>
    <mergeCell ref="Q5:X5"/>
    <mergeCell ref="Q6:X6"/>
    <mergeCell ref="Q7:X7"/>
    <mergeCell ref="P7:P9"/>
    <mergeCell ref="P4:P6"/>
    <mergeCell ref="K5:M5"/>
    <mergeCell ref="K6:M6"/>
    <mergeCell ref="H7:H9"/>
    <mergeCell ref="I7:I9"/>
    <mergeCell ref="J7:J9"/>
    <mergeCell ref="K7:M7"/>
    <mergeCell ref="H4:H6"/>
    <mergeCell ref="I4:I6"/>
    <mergeCell ref="J4:J6"/>
    <mergeCell ref="K4:M4"/>
    <mergeCell ref="K8:M8"/>
    <mergeCell ref="K9:M9"/>
    <mergeCell ref="Q28:X28"/>
    <mergeCell ref="Q20:X20"/>
    <mergeCell ref="Q19:X19"/>
    <mergeCell ref="Q21:X21"/>
    <mergeCell ref="Q22:X22"/>
    <mergeCell ref="Q23:X23"/>
    <mergeCell ref="Q24:X24"/>
    <mergeCell ref="Q25:X25"/>
    <mergeCell ref="Q26:X26"/>
    <mergeCell ref="Q27:X27"/>
  </mergeCells>
  <hyperlinks>
    <hyperlink ref="Q13" r:id="rId1" xr:uid="{C82FB2CE-A065-4C1A-9B84-2CD2F72ECFAF}"/>
    <hyperlink ref="Q16" r:id="rId2" xr:uid="{BF5E9EBD-7195-4EEE-812D-6D99A69FF051}"/>
    <hyperlink ref="Q18" r:id="rId3" xr:uid="{7300D7B1-1C5D-4302-B3ED-3C38DB655EF3}"/>
    <hyperlink ref="Q19" r:id="rId4" xr:uid="{29FFEE91-C416-453F-94CA-97726CE22B17}"/>
    <hyperlink ref="Q20" r:id="rId5" xr:uid="{BC66CD22-7DC3-4C47-947D-66093343FCA4}"/>
    <hyperlink ref="Q21" r:id="rId6" xr:uid="{667A5032-BCA2-48D9-A6E9-79747936E6FE}"/>
    <hyperlink ref="Q22" r:id="rId7" xr:uid="{60E51D78-C65B-4690-A582-5E8654B376A5}"/>
    <hyperlink ref="Q6" r:id="rId8" xr:uid="{6EEF44B8-0861-410A-966F-17E8260C2DF8}"/>
    <hyperlink ref="Q5" r:id="rId9" xr:uid="{88435BAD-C129-42A8-B0EA-D5717193AC6A}"/>
    <hyperlink ref="Q4" r:id="rId10" xr:uid="{91ED54AC-9399-4B3F-9594-BC1D076932B5}"/>
    <hyperlink ref="Q9" r:id="rId11" xr:uid="{02290E4E-10D2-45A9-BB09-6F3A888A2A75}"/>
    <hyperlink ref="Q8" r:id="rId12" xr:uid="{DA227ED3-6FE1-47DB-84ED-3DEBB637E076}"/>
    <hyperlink ref="Q7" r:id="rId13" xr:uid="{B9625827-60D1-4D6E-8189-A0E0E2AE453A}"/>
    <hyperlink ref="Q10" r:id="rId14" xr:uid="{9388D6EE-A1B3-424D-9E04-D40854369402}"/>
    <hyperlink ref="Q11" r:id="rId15" xr:uid="{C376A229-889F-4C71-8F58-92E8C2A75CE3}"/>
    <hyperlink ref="Q12" r:id="rId16" xr:uid="{FE5F03CF-2366-4C29-9448-FABD3FB57080}"/>
    <hyperlink ref="Q14" r:id="rId17" xr:uid="{6ABCD0F9-EB78-40DD-8EBF-FFC45E281665}"/>
    <hyperlink ref="Q15" r:id="rId18" xr:uid="{F3CC422B-5999-4639-B008-5C6897D319B2}"/>
    <hyperlink ref="Q17" r:id="rId19" xr:uid="{0D2142E7-5392-4DF3-8195-61E65F96E21A}"/>
    <hyperlink ref="Q23" r:id="rId20" xr:uid="{750DC5AE-A898-4DF4-BE44-439088E21935}"/>
    <hyperlink ref="Q24" r:id="rId21" xr:uid="{1C0B801D-30AE-4719-BE33-336EEFCB27FE}"/>
    <hyperlink ref="Q25" r:id="rId22" xr:uid="{120235EA-7850-4572-A233-30EF4A661C2F}"/>
    <hyperlink ref="Q26" r:id="rId23" xr:uid="{38611548-439A-40F6-8E3D-7568FBD83B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CC0A-6D0E-4DC2-A755-E2E7860F7971}">
  <sheetPr>
    <pageSetUpPr fitToPage="1"/>
  </sheetPr>
  <dimension ref="B1:Q30"/>
  <sheetViews>
    <sheetView tabSelected="1" view="pageBreakPreview" zoomScale="60" zoomScaleNormal="100" workbookViewId="0">
      <selection activeCell="B1" sqref="B1:H1"/>
    </sheetView>
  </sheetViews>
  <sheetFormatPr defaultRowHeight="15" x14ac:dyDescent="0.25"/>
  <cols>
    <col min="8" max="8" width="10.28515625" customWidth="1"/>
    <col min="15" max="15" width="20.28515625" customWidth="1"/>
    <col min="16" max="16" width="14.7109375" customWidth="1"/>
    <col min="17" max="17" width="15.42578125" customWidth="1"/>
  </cols>
  <sheetData>
    <row r="1" spans="2:17" s="5" customFormat="1" x14ac:dyDescent="0.25">
      <c r="B1" s="81" t="s">
        <v>68</v>
      </c>
      <c r="C1" s="81"/>
      <c r="D1" s="81"/>
      <c r="E1" s="81"/>
      <c r="F1" s="81"/>
      <c r="G1" s="81"/>
      <c r="H1" s="81"/>
      <c r="P1" s="81" t="s">
        <v>67</v>
      </c>
      <c r="Q1" s="81"/>
    </row>
    <row r="2" spans="2:17" s="5" customFormat="1" ht="21" x14ac:dyDescent="0.35">
      <c r="B2" s="92" t="s">
        <v>33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4" spans="2:17" ht="79.5" customHeight="1" x14ac:dyDescent="0.25">
      <c r="B4" s="9" t="s">
        <v>22</v>
      </c>
      <c r="C4" s="82" t="s">
        <v>27</v>
      </c>
      <c r="D4" s="82"/>
      <c r="E4" s="82"/>
      <c r="F4" s="82"/>
      <c r="G4" s="82"/>
      <c r="H4" s="10" t="s">
        <v>24</v>
      </c>
      <c r="I4" s="9" t="s">
        <v>25</v>
      </c>
      <c r="J4" s="87" t="s">
        <v>23</v>
      </c>
      <c r="K4" s="88"/>
      <c r="L4" s="89"/>
      <c r="M4" s="10" t="s">
        <v>32</v>
      </c>
      <c r="N4" s="10" t="s">
        <v>26</v>
      </c>
      <c r="O4" s="10" t="s">
        <v>31</v>
      </c>
      <c r="P4" s="10" t="s">
        <v>29</v>
      </c>
      <c r="Q4" s="10" t="s">
        <v>30</v>
      </c>
    </row>
    <row r="5" spans="2:17" ht="9.75" customHeight="1" x14ac:dyDescent="0.25">
      <c r="B5" s="7">
        <v>1</v>
      </c>
      <c r="C5" s="90">
        <v>2</v>
      </c>
      <c r="D5" s="90"/>
      <c r="E5" s="90"/>
      <c r="F5" s="90"/>
      <c r="G5" s="90"/>
      <c r="H5" s="7">
        <v>3</v>
      </c>
      <c r="I5" s="7">
        <v>4</v>
      </c>
      <c r="J5" s="90">
        <v>5</v>
      </c>
      <c r="K5" s="90"/>
      <c r="L5" s="90"/>
      <c r="M5" s="6">
        <v>6</v>
      </c>
      <c r="N5" s="6">
        <v>7</v>
      </c>
      <c r="O5" s="6">
        <v>8</v>
      </c>
      <c r="P5" s="6">
        <v>9</v>
      </c>
      <c r="Q5" s="6">
        <v>10</v>
      </c>
    </row>
    <row r="6" spans="2:17" x14ac:dyDescent="0.25">
      <c r="B6" s="82">
        <v>1</v>
      </c>
      <c r="C6" s="83" t="s">
        <v>61</v>
      </c>
      <c r="D6" s="83"/>
      <c r="E6" s="83"/>
      <c r="F6" s="83"/>
      <c r="G6" s="83"/>
      <c r="H6" s="83" t="s">
        <v>0</v>
      </c>
      <c r="I6" s="83">
        <v>1</v>
      </c>
      <c r="J6" s="86"/>
      <c r="K6" s="86"/>
      <c r="L6" s="86"/>
      <c r="M6" s="86"/>
      <c r="N6" s="86"/>
      <c r="O6" s="86"/>
      <c r="P6" s="86"/>
      <c r="Q6" s="86"/>
    </row>
    <row r="7" spans="2:17" x14ac:dyDescent="0.25">
      <c r="B7" s="82"/>
      <c r="C7" s="83"/>
      <c r="D7" s="83"/>
      <c r="E7" s="83"/>
      <c r="F7" s="83"/>
      <c r="G7" s="83"/>
      <c r="H7" s="83"/>
      <c r="I7" s="83"/>
      <c r="J7" s="86"/>
      <c r="K7" s="86"/>
      <c r="L7" s="86"/>
      <c r="M7" s="86"/>
      <c r="N7" s="86"/>
      <c r="O7" s="86"/>
      <c r="P7" s="86"/>
      <c r="Q7" s="86"/>
    </row>
    <row r="8" spans="2:17" x14ac:dyDescent="0.25">
      <c r="B8" s="82"/>
      <c r="C8" s="83"/>
      <c r="D8" s="83"/>
      <c r="E8" s="83"/>
      <c r="F8" s="83"/>
      <c r="G8" s="83"/>
      <c r="H8" s="83"/>
      <c r="I8" s="83"/>
      <c r="J8" s="86"/>
      <c r="K8" s="86"/>
      <c r="L8" s="86"/>
      <c r="M8" s="86"/>
      <c r="N8" s="86"/>
      <c r="O8" s="86"/>
      <c r="P8" s="86"/>
      <c r="Q8" s="86"/>
    </row>
    <row r="9" spans="2:17" x14ac:dyDescent="0.25">
      <c r="B9" s="82">
        <v>2</v>
      </c>
      <c r="C9" s="83" t="s">
        <v>66</v>
      </c>
      <c r="D9" s="83"/>
      <c r="E9" s="83"/>
      <c r="F9" s="83"/>
      <c r="G9" s="83"/>
      <c r="H9" s="83" t="s">
        <v>0</v>
      </c>
      <c r="I9" s="83">
        <v>2</v>
      </c>
      <c r="J9" s="86"/>
      <c r="K9" s="86"/>
      <c r="L9" s="86"/>
      <c r="M9" s="86"/>
      <c r="N9" s="86"/>
      <c r="O9" s="86"/>
      <c r="P9" s="86"/>
      <c r="Q9" s="86"/>
    </row>
    <row r="10" spans="2:17" x14ac:dyDescent="0.25">
      <c r="B10" s="82"/>
      <c r="C10" s="83"/>
      <c r="D10" s="83"/>
      <c r="E10" s="83"/>
      <c r="F10" s="83"/>
      <c r="G10" s="83"/>
      <c r="H10" s="83"/>
      <c r="I10" s="83"/>
      <c r="J10" s="86"/>
      <c r="K10" s="86"/>
      <c r="L10" s="86"/>
      <c r="M10" s="86"/>
      <c r="N10" s="86"/>
      <c r="O10" s="86"/>
      <c r="P10" s="86"/>
      <c r="Q10" s="86"/>
    </row>
    <row r="11" spans="2:17" x14ac:dyDescent="0.25">
      <c r="B11" s="82"/>
      <c r="C11" s="83"/>
      <c r="D11" s="83"/>
      <c r="E11" s="83"/>
      <c r="F11" s="83"/>
      <c r="G11" s="83"/>
      <c r="H11" s="83"/>
      <c r="I11" s="83"/>
      <c r="J11" s="86"/>
      <c r="K11" s="86"/>
      <c r="L11" s="86"/>
      <c r="M11" s="86"/>
      <c r="N11" s="86"/>
      <c r="O11" s="86"/>
      <c r="P11" s="86"/>
      <c r="Q11" s="86"/>
    </row>
    <row r="12" spans="2:17" x14ac:dyDescent="0.25">
      <c r="B12" s="82">
        <v>3</v>
      </c>
      <c r="C12" s="83" t="s">
        <v>62</v>
      </c>
      <c r="D12" s="83"/>
      <c r="E12" s="83"/>
      <c r="F12" s="83"/>
      <c r="G12" s="83"/>
      <c r="H12" s="83" t="s">
        <v>0</v>
      </c>
      <c r="I12" s="83">
        <v>3</v>
      </c>
      <c r="J12" s="86"/>
      <c r="K12" s="86"/>
      <c r="L12" s="86"/>
      <c r="M12" s="86"/>
      <c r="N12" s="86"/>
      <c r="O12" s="86"/>
      <c r="P12" s="86"/>
      <c r="Q12" s="86"/>
    </row>
    <row r="13" spans="2:17" x14ac:dyDescent="0.25">
      <c r="B13" s="82"/>
      <c r="C13" s="83"/>
      <c r="D13" s="83"/>
      <c r="E13" s="83"/>
      <c r="F13" s="83"/>
      <c r="G13" s="83"/>
      <c r="H13" s="83"/>
      <c r="I13" s="83"/>
      <c r="J13" s="86"/>
      <c r="K13" s="86"/>
      <c r="L13" s="86"/>
      <c r="M13" s="86"/>
      <c r="N13" s="86"/>
      <c r="O13" s="86"/>
      <c r="P13" s="86"/>
      <c r="Q13" s="86"/>
    </row>
    <row r="14" spans="2:17" x14ac:dyDescent="0.25">
      <c r="B14" s="82"/>
      <c r="C14" s="83"/>
      <c r="D14" s="83"/>
      <c r="E14" s="83"/>
      <c r="F14" s="83"/>
      <c r="G14" s="83"/>
      <c r="H14" s="83"/>
      <c r="I14" s="83"/>
      <c r="J14" s="86"/>
      <c r="K14" s="86"/>
      <c r="L14" s="86"/>
      <c r="M14" s="86"/>
      <c r="N14" s="86"/>
      <c r="O14" s="86"/>
      <c r="P14" s="86"/>
      <c r="Q14" s="86"/>
    </row>
    <row r="15" spans="2:17" x14ac:dyDescent="0.25">
      <c r="B15" s="82">
        <v>4</v>
      </c>
      <c r="C15" s="83" t="s">
        <v>63</v>
      </c>
      <c r="D15" s="83"/>
      <c r="E15" s="83"/>
      <c r="F15" s="83"/>
      <c r="G15" s="83"/>
      <c r="H15" s="83" t="s">
        <v>0</v>
      </c>
      <c r="I15" s="83">
        <v>1</v>
      </c>
      <c r="J15" s="86"/>
      <c r="K15" s="86"/>
      <c r="L15" s="86"/>
      <c r="M15" s="86"/>
      <c r="N15" s="86"/>
      <c r="O15" s="86"/>
      <c r="P15" s="86"/>
      <c r="Q15" s="86"/>
    </row>
    <row r="16" spans="2:17" x14ac:dyDescent="0.25">
      <c r="B16" s="82"/>
      <c r="C16" s="83"/>
      <c r="D16" s="83"/>
      <c r="E16" s="83"/>
      <c r="F16" s="83"/>
      <c r="G16" s="83"/>
      <c r="H16" s="83"/>
      <c r="I16" s="83"/>
      <c r="J16" s="86"/>
      <c r="K16" s="86"/>
      <c r="L16" s="86"/>
      <c r="M16" s="86"/>
      <c r="N16" s="86"/>
      <c r="O16" s="86"/>
      <c r="P16" s="86"/>
      <c r="Q16" s="86"/>
    </row>
    <row r="17" spans="2:17" x14ac:dyDescent="0.25">
      <c r="B17" s="82"/>
      <c r="C17" s="83"/>
      <c r="D17" s="83"/>
      <c r="E17" s="83"/>
      <c r="F17" s="83"/>
      <c r="G17" s="83"/>
      <c r="H17" s="83"/>
      <c r="I17" s="83"/>
      <c r="J17" s="86"/>
      <c r="K17" s="86"/>
      <c r="L17" s="86"/>
      <c r="M17" s="86"/>
      <c r="N17" s="86"/>
      <c r="O17" s="86"/>
      <c r="P17" s="86"/>
      <c r="Q17" s="86"/>
    </row>
    <row r="18" spans="2:17" x14ac:dyDescent="0.25">
      <c r="B18" s="82">
        <v>5</v>
      </c>
      <c r="C18" s="84" t="s">
        <v>20</v>
      </c>
      <c r="D18" s="84"/>
      <c r="E18" s="84"/>
      <c r="F18" s="84"/>
      <c r="G18" s="84"/>
      <c r="H18" s="85" t="s">
        <v>0</v>
      </c>
      <c r="I18" s="84">
        <v>1</v>
      </c>
      <c r="J18" s="86"/>
      <c r="K18" s="86"/>
      <c r="L18" s="86"/>
      <c r="M18" s="86"/>
      <c r="N18" s="86"/>
      <c r="O18" s="86"/>
      <c r="P18" s="86"/>
      <c r="Q18" s="86"/>
    </row>
    <row r="19" spans="2:17" x14ac:dyDescent="0.25">
      <c r="B19" s="82"/>
      <c r="C19" s="84"/>
      <c r="D19" s="84"/>
      <c r="E19" s="84"/>
      <c r="F19" s="84"/>
      <c r="G19" s="84"/>
      <c r="H19" s="85"/>
      <c r="I19" s="84"/>
      <c r="J19" s="86"/>
      <c r="K19" s="86"/>
      <c r="L19" s="86"/>
      <c r="M19" s="86"/>
      <c r="N19" s="86"/>
      <c r="O19" s="86"/>
      <c r="P19" s="86"/>
      <c r="Q19" s="86"/>
    </row>
    <row r="20" spans="2:17" x14ac:dyDescent="0.25">
      <c r="B20" s="82"/>
      <c r="C20" s="84"/>
      <c r="D20" s="84"/>
      <c r="E20" s="84"/>
      <c r="F20" s="84"/>
      <c r="G20" s="84"/>
      <c r="H20" s="85"/>
      <c r="I20" s="84"/>
      <c r="J20" s="86"/>
      <c r="K20" s="86"/>
      <c r="L20" s="86"/>
      <c r="M20" s="86"/>
      <c r="N20" s="86"/>
      <c r="O20" s="86"/>
      <c r="P20" s="86"/>
      <c r="Q20" s="86"/>
    </row>
    <row r="21" spans="2:17" x14ac:dyDescent="0.25">
      <c r="B21" s="82">
        <v>6</v>
      </c>
      <c r="C21" s="84" t="s">
        <v>64</v>
      </c>
      <c r="D21" s="84"/>
      <c r="E21" s="84"/>
      <c r="F21" s="84"/>
      <c r="G21" s="84"/>
      <c r="H21" s="85" t="s">
        <v>0</v>
      </c>
      <c r="I21" s="84">
        <v>1</v>
      </c>
      <c r="J21" s="86"/>
      <c r="K21" s="86"/>
      <c r="L21" s="86"/>
      <c r="M21" s="86"/>
      <c r="N21" s="86"/>
      <c r="O21" s="86"/>
      <c r="P21" s="86"/>
      <c r="Q21" s="86"/>
    </row>
    <row r="22" spans="2:17" x14ac:dyDescent="0.25">
      <c r="B22" s="82"/>
      <c r="C22" s="84"/>
      <c r="D22" s="84"/>
      <c r="E22" s="84"/>
      <c r="F22" s="84"/>
      <c r="G22" s="84"/>
      <c r="H22" s="85"/>
      <c r="I22" s="84"/>
      <c r="J22" s="86"/>
      <c r="K22" s="86"/>
      <c r="L22" s="86"/>
      <c r="M22" s="86"/>
      <c r="N22" s="86"/>
      <c r="O22" s="86"/>
      <c r="P22" s="86"/>
      <c r="Q22" s="86"/>
    </row>
    <row r="23" spans="2:17" ht="68.25" customHeight="1" x14ac:dyDescent="0.25">
      <c r="B23" s="82"/>
      <c r="C23" s="84"/>
      <c r="D23" s="84"/>
      <c r="E23" s="84"/>
      <c r="F23" s="84"/>
      <c r="G23" s="84"/>
      <c r="H23" s="85"/>
      <c r="I23" s="84"/>
      <c r="J23" s="86"/>
      <c r="K23" s="86"/>
      <c r="L23" s="86"/>
      <c r="M23" s="86"/>
      <c r="N23" s="86"/>
      <c r="O23" s="86"/>
      <c r="P23" s="86"/>
      <c r="Q23" s="86"/>
    </row>
    <row r="24" spans="2:17" x14ac:dyDescent="0.25">
      <c r="B24" s="82">
        <v>7</v>
      </c>
      <c r="C24" s="83" t="s">
        <v>65</v>
      </c>
      <c r="D24" s="83"/>
      <c r="E24" s="83"/>
      <c r="F24" s="83"/>
      <c r="G24" s="83"/>
      <c r="H24" s="83" t="s">
        <v>0</v>
      </c>
      <c r="I24" s="83">
        <v>1</v>
      </c>
      <c r="J24" s="86"/>
      <c r="K24" s="86"/>
      <c r="L24" s="86"/>
      <c r="M24" s="86"/>
      <c r="N24" s="86"/>
      <c r="O24" s="86"/>
      <c r="P24" s="86"/>
      <c r="Q24" s="86"/>
    </row>
    <row r="25" spans="2:17" x14ac:dyDescent="0.25">
      <c r="B25" s="82"/>
      <c r="C25" s="83"/>
      <c r="D25" s="83"/>
      <c r="E25" s="83"/>
      <c r="F25" s="83"/>
      <c r="G25" s="83"/>
      <c r="H25" s="83"/>
      <c r="I25" s="83"/>
      <c r="J25" s="86"/>
      <c r="K25" s="86"/>
      <c r="L25" s="86"/>
      <c r="M25" s="86"/>
      <c r="N25" s="86"/>
      <c r="O25" s="86"/>
      <c r="P25" s="86"/>
      <c r="Q25" s="86"/>
    </row>
    <row r="26" spans="2:17" ht="30" customHeight="1" x14ac:dyDescent="0.25">
      <c r="B26" s="82"/>
      <c r="C26" s="83"/>
      <c r="D26" s="83"/>
      <c r="E26" s="83"/>
      <c r="F26" s="83"/>
      <c r="G26" s="83"/>
      <c r="H26" s="83"/>
      <c r="I26" s="83"/>
      <c r="J26" s="86"/>
      <c r="K26" s="86"/>
      <c r="L26" s="86"/>
      <c r="M26" s="86"/>
      <c r="N26" s="86"/>
      <c r="O26" s="86"/>
      <c r="P26" s="86"/>
      <c r="Q26" s="86"/>
    </row>
    <row r="27" spans="2:17" x14ac:dyDescent="0.25">
      <c r="B27" s="82">
        <v>8</v>
      </c>
      <c r="C27" s="85" t="s">
        <v>60</v>
      </c>
      <c r="D27" s="82"/>
      <c r="E27" s="82"/>
      <c r="F27" s="82"/>
      <c r="G27" s="82"/>
      <c r="H27" s="83" t="s">
        <v>0</v>
      </c>
      <c r="I27" s="83">
        <v>1</v>
      </c>
      <c r="J27" s="86"/>
      <c r="K27" s="86"/>
      <c r="L27" s="86"/>
      <c r="M27" s="86"/>
      <c r="N27" s="86"/>
      <c r="O27" s="86"/>
      <c r="P27" s="86"/>
      <c r="Q27" s="86"/>
    </row>
    <row r="28" spans="2:17" x14ac:dyDescent="0.25">
      <c r="B28" s="82"/>
      <c r="C28" s="82"/>
      <c r="D28" s="82"/>
      <c r="E28" s="82"/>
      <c r="F28" s="82"/>
      <c r="G28" s="82"/>
      <c r="H28" s="83"/>
      <c r="I28" s="83"/>
      <c r="J28" s="86"/>
      <c r="K28" s="86"/>
      <c r="L28" s="86"/>
      <c r="M28" s="86"/>
      <c r="N28" s="86"/>
      <c r="O28" s="86"/>
      <c r="P28" s="86"/>
      <c r="Q28" s="86"/>
    </row>
    <row r="29" spans="2:17" ht="18" customHeight="1" x14ac:dyDescent="0.25">
      <c r="B29" s="82"/>
      <c r="C29" s="82"/>
      <c r="D29" s="82"/>
      <c r="E29" s="82"/>
      <c r="F29" s="82"/>
      <c r="G29" s="82"/>
      <c r="H29" s="83"/>
      <c r="I29" s="83"/>
      <c r="J29" s="86"/>
      <c r="K29" s="86"/>
      <c r="L29" s="86"/>
      <c r="M29" s="86"/>
      <c r="N29" s="86"/>
      <c r="O29" s="86"/>
      <c r="P29" s="86"/>
      <c r="Q29" s="86"/>
    </row>
    <row r="30" spans="2:17" ht="21" x14ac:dyDescent="0.35">
      <c r="B30" s="91" t="s">
        <v>28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8"/>
      <c r="Q30" s="8"/>
    </row>
  </sheetData>
  <mergeCells count="88">
    <mergeCell ref="B30:O30"/>
    <mergeCell ref="B2:Q2"/>
    <mergeCell ref="B1:H1"/>
    <mergeCell ref="P1:Q1"/>
    <mergeCell ref="P24:P26"/>
    <mergeCell ref="Q24:Q26"/>
    <mergeCell ref="M27:M29"/>
    <mergeCell ref="N27:N29"/>
    <mergeCell ref="O27:O29"/>
    <mergeCell ref="P27:P29"/>
    <mergeCell ref="Q27:Q29"/>
    <mergeCell ref="P18:P20"/>
    <mergeCell ref="Q18:Q20"/>
    <mergeCell ref="M21:M23"/>
    <mergeCell ref="N21:N23"/>
    <mergeCell ref="O21:O23"/>
    <mergeCell ref="P21:P23"/>
    <mergeCell ref="Q21:Q23"/>
    <mergeCell ref="P12:P14"/>
    <mergeCell ref="Q12:Q14"/>
    <mergeCell ref="M15:M17"/>
    <mergeCell ref="N15:N17"/>
    <mergeCell ref="O15:O17"/>
    <mergeCell ref="P15:P17"/>
    <mergeCell ref="Q15:Q17"/>
    <mergeCell ref="P6:P8"/>
    <mergeCell ref="Q6:Q8"/>
    <mergeCell ref="M9:M11"/>
    <mergeCell ref="N9:N11"/>
    <mergeCell ref="O9:O11"/>
    <mergeCell ref="P9:P11"/>
    <mergeCell ref="Q9:Q11"/>
    <mergeCell ref="J24:L26"/>
    <mergeCell ref="J27:L29"/>
    <mergeCell ref="M6:M8"/>
    <mergeCell ref="N6:N8"/>
    <mergeCell ref="O6:O8"/>
    <mergeCell ref="M12:M14"/>
    <mergeCell ref="N12:N14"/>
    <mergeCell ref="O12:O14"/>
    <mergeCell ref="M18:M20"/>
    <mergeCell ref="N18:N20"/>
    <mergeCell ref="O18:O20"/>
    <mergeCell ref="M24:M26"/>
    <mergeCell ref="N24:N26"/>
    <mergeCell ref="O24:O26"/>
    <mergeCell ref="J9:L11"/>
    <mergeCell ref="J12:L14"/>
    <mergeCell ref="J15:L17"/>
    <mergeCell ref="J18:L20"/>
    <mergeCell ref="J21:L23"/>
    <mergeCell ref="C4:G4"/>
    <mergeCell ref="J4:L4"/>
    <mergeCell ref="C5:G5"/>
    <mergeCell ref="J5:L5"/>
    <mergeCell ref="J6:L8"/>
    <mergeCell ref="B24:B26"/>
    <mergeCell ref="C24:G26"/>
    <mergeCell ref="H24:H26"/>
    <mergeCell ref="I24:I26"/>
    <mergeCell ref="B27:B29"/>
    <mergeCell ref="C27:G29"/>
    <mergeCell ref="H27:H29"/>
    <mergeCell ref="I27:I29"/>
    <mergeCell ref="B18:B20"/>
    <mergeCell ref="C18:G20"/>
    <mergeCell ref="H18:H20"/>
    <mergeCell ref="I18:I20"/>
    <mergeCell ref="B21:B23"/>
    <mergeCell ref="C21:G23"/>
    <mergeCell ref="H21:H23"/>
    <mergeCell ref="I21:I23"/>
    <mergeCell ref="B12:B14"/>
    <mergeCell ref="C12:G14"/>
    <mergeCell ref="H12:H14"/>
    <mergeCell ref="I12:I14"/>
    <mergeCell ref="B15:B17"/>
    <mergeCell ref="C15:G17"/>
    <mergeCell ref="H15:H17"/>
    <mergeCell ref="I15:I17"/>
    <mergeCell ref="B6:B8"/>
    <mergeCell ref="C6:G8"/>
    <mergeCell ref="H6:H8"/>
    <mergeCell ref="I6:I8"/>
    <mergeCell ref="B9:B11"/>
    <mergeCell ref="C9:G11"/>
    <mergeCell ref="H9:H11"/>
    <mergeCell ref="I9:I1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Wykaz cenowy</vt:lpstr>
      <vt:lpstr>'Wykaz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ZamowieniaPubliczne</cp:lastModifiedBy>
  <cp:lastPrinted>2020-05-21T08:55:38Z</cp:lastPrinted>
  <dcterms:created xsi:type="dcterms:W3CDTF">2020-05-20T09:35:14Z</dcterms:created>
  <dcterms:modified xsi:type="dcterms:W3CDTF">2020-05-21T08:55:53Z</dcterms:modified>
</cp:coreProperties>
</file>